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energiaee.sharepoint.com/teams/HANKEGRUPP3/Shared Documents/Andry Palu/2024/_YYYY.MM.DD.278438.Erikontroll/04_Protokollid/"/>
    </mc:Choice>
  </mc:AlternateContent>
  <xr:revisionPtr revIDLastSave="415" documentId="13_ncr:1_{E8EDA992-3E0E-4D61-8701-7C418DD72AEB}" xr6:coauthVersionLast="47" xr6:coauthVersionMax="47" xr10:uidLastSave="{A5B1A500-BEEF-453E-9A4C-CD1F3D246062}"/>
  <bookViews>
    <workbookView xWindow="-120" yWindow="-120" windowWidth="29040" windowHeight="17520" xr2:uid="{E83C4B9F-E749-42A4-8111-EADC8292D050}"/>
  </bookViews>
  <sheets>
    <sheet name="KOKKU"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5" l="1"/>
  <c r="I18" i="5"/>
  <c r="I13" i="5"/>
  <c r="I8" i="5"/>
  <c r="F3" i="5" l="1"/>
  <c r="F13" i="5"/>
  <c r="F8" i="5"/>
  <c r="F18" i="5"/>
  <c r="G3" i="5" l="1"/>
  <c r="J3" i="5" s="1"/>
  <c r="G8" i="5"/>
  <c r="J8" i="5" s="1"/>
  <c r="G13" i="5"/>
  <c r="J13" i="5" s="1"/>
  <c r="G18" i="5"/>
  <c r="J18" i="5" s="1"/>
</calcChain>
</file>

<file path=xl/sharedStrings.xml><?xml version="1.0" encoding="utf-8"?>
<sst xmlns="http://schemas.openxmlformats.org/spreadsheetml/2006/main" count="38" uniqueCount="33">
  <si>
    <t xml:space="preserve">1. sisu kirjeldus ja metoodiline lähenemine, ülevaade erinevate tegevuste sisust ja elluviimisest </t>
  </si>
  <si>
    <t xml:space="preserve">2. projektiplaan </t>
  </si>
  <si>
    <t>3. arvestab lähteülesande punktis 2 toodud nõuetega</t>
  </si>
  <si>
    <t xml:space="preserve">4. Pakkuja pakutav lisandväärtus </t>
  </si>
  <si>
    <t xml:space="preserve">Advokaadibüroo COBALT OÜ + Vivastar OÜ </t>
  </si>
  <si>
    <t>Adokaadibüroo FORT OÜ (edaspidi FORT) ja Ernst &amp; Young Baltic AS</t>
  </si>
  <si>
    <t xml:space="preserve">Grant Thornton Baltic OÜ ja Advokaadibüroo Sorainen OÜ </t>
  </si>
  <si>
    <t>Advokaadibüroo MOSS Legal OÜ, KPMG Baltics OÜ ja Advokaadibüroo KPMG Law OÜ</t>
  </si>
  <si>
    <t>Pakkujad</t>
  </si>
  <si>
    <t>Nelja hindaja poolt antud punktid kokku ning põhjendused</t>
  </si>
  <si>
    <t>Nelja hindaja poolt antud punktid kokku ning põhjendused.</t>
  </si>
  <si>
    <t xml:space="preserve">Nelja hindaja poolt pakkumuse sisu kirjeldusele antud punktid kokku </t>
  </si>
  <si>
    <t>Pakkumuse sisu kirjelduse hindamise osakaal 60. Hindamiskomissonilt enim punkte saanud pakkumusele omistatakse 60 punkti. Teised pakkumused saavad punkte proportsionaalselt vähem ja arvutatakse valemiga: "pakkumuse väärtus" jagatud "suurim väärtus" korda "osakaal 60".</t>
  </si>
  <si>
    <t>Pakkumuse kogumaksumus</t>
  </si>
  <si>
    <t>Pakkumuse kogumaksumuse hindamise osakaal 40. Madalaima väärtusega pakkumus saab pakkumuse kogumaksumuse eest maksimaalse arvu punkte. Teised pakkumused saavad punkte proportsionaalselt vähem ja arvutatakse valemiga: "madalaim väärtus" / "pakkumuse väärtus" * "osakaal".</t>
  </si>
  <si>
    <t>Pakkumuse sisu kirjelduse eest pakkumusele saadud punktid.</t>
  </si>
  <si>
    <t>Pakkumuse kogumaksumuse eest saadud punktid</t>
  </si>
  <si>
    <t>Pakkumuse sisu kirjelduse ja pakkumuse kogumaksumuse eest saadud punktid kokku</t>
  </si>
  <si>
    <t xml:space="preserve">Punktid kokku </t>
  </si>
  <si>
    <t>On arvestatud lähteülesande punktis 2 toodud kõikide nõuetega</t>
  </si>
  <si>
    <t xml:space="preserve">Kirjas on, et meeskond võib pakkuda lisandväärtust, aga milles see seisneb ei selgu. Samuti ei ole esitatud ühtegi lisaküsimust. Seetõttu saab hinnata, et lisandväärtusega ei ole arevestatud ehk lisandväärtust ei ole pakutud. </t>
  </si>
  <si>
    <t>Organisatoorsed meetmed (sh töökorraldus ja ressursi jaotus) ei ole selgelt kirjeldatud. Projektiplaan on üldine ega seosta meeskonda konkreetsete ülesannetega, mis veenvalt tagaks teenuste kvaliteedi, tähtaegadest kinnipidamise ning eesmärkide saavutamise. Seetõttu on projekitplaan rahvaldaval viisil lahti kirjeldatud.</t>
  </si>
  <si>
    <t xml:space="preserve">Täiendavad küsimused on esitatud, kuid  kordavad lähteülesandes niigi püstitatud küsimusi,  mis on hõlmatud erikontrolli põhisisuga. Seetõttu need ei loo lisandväärtust eesmärgi saavutamisele. </t>
  </si>
  <si>
    <t xml:space="preserve">Sisukirjeldus ja metoodika on läbi mõeldud ja põhjalik. Tehtud riskianalüüs. Püstitatud on peamised uurimisküsimused. Kirjas avaliku ja ärisaladust sisaldava eraldi aruande tegemine. Sisaldab detailset ülevaadet tegevuste sisust ja elluviimisest. Seetõttu on põhjalikult lahti kirjutatud, vastab täielikult Hankija ootustele. </t>
  </si>
  <si>
    <t>Sisu kirjeldus on üldsõnaline. Suuresti copy-paste lähteülesandest. On väga nõrk, pealiskaudne. Ei ole piisavalt põhjalikult lahti kirjutatud ja vastab alla keskmise Hankija ootustel. Seetõttu pakkuja metoodika ja lähenemisviis ei ole piisav, et tagada teenuse kvaliteet ning eesmärkide saavutamine.  Puudub lahendus ärisaladusega teabe (mitte)avaldamisele.</t>
  </si>
  <si>
    <t>Läbi on mõeldud vajaminev materjal, intervjueeritavad. Esitatud põhjalik ajakava ja ressursivajadus.Organisatoorsed meetmed (sh tööjaotus) on piisavalt kirjeldatud, projektiplaan on detailne. Teostamise riskid on kaardistatud ja maandamismeetmed pakutud. Seetõttu on projektiplaan põhjalikult lahti kirjutatud. Pakutavad organisatoorsed meetmed (sh töökorraldus ja ressursi jaotus) on selgelt kirjeldatud ja on piisavad, et tagada teenuste kvaliteet, tähtaegadest kinnipidamine ning eesmärkide saavutamine.</t>
  </si>
  <si>
    <t>Ei ole puudutatud ärisaladusega kaetud informatsiooni töötlemist  ja avaldamist lõpparuandes. Seetõttu on sisu kirjeldus ja metoodika rahuldaval viisil lahti kirjutatud ja vastab vastab keskmiselt Hankija ootustele.</t>
  </si>
  <si>
    <t xml:space="preserve"> Organisatoorsed meetmed (sh tööjaotus) on piisavalt kirjeldatud. Projektiplaan on detailne. Pakutavad organisatoorsed meetmed (sh töökorraldus ja ressursi jaotus) on selgelt kirjeldatud ja on piisavad, et tagada teenuste kvaliteet, tähtaegadest kinnipidamine ning eesmärkide saavutamine.  Kuid riske pole välja toodud. 
 </t>
  </si>
  <si>
    <t xml:space="preserve"> Organisatoorsed meetmed (sh tööjaotus) on detailselt kirjeldatud. Projektiplaan on detailne väljaarvatud asjaolu, et ei ole aru saada, millal ja mille põhjal esitatakse vahearuanded.  Seega ei ole veenavalt tagatud tähtaegadest kinnipidamine.  Teostamise riskid on osaliselt kaardistatud ja maandamismeetmed pakutud ja kvaliteedisüsteem kirjeldatud. </t>
  </si>
  <si>
    <t xml:space="preserve">Esitatud on lisaküsimused lisaks hankija toodule. Need aitavad lisandväärtusena  eesmärgi saavutamisele kaasa. On asjakohased ja arusaadavad. </t>
  </si>
  <si>
    <t>Esitatud on lisaküsimused lisaks hankija toodule. On asjakohased ja arusaadavad. Igas uuritavas valdkonnas on  pakutud uurimisküsimused, mis on detailsemad kui lähteülesandes nõutud. Need aitavad lisandväärtusena  eesmärgi saavutamisele kaasa.</t>
  </si>
  <si>
    <t>Hindamiskomisjoni protokoll hankes viitenumbriga 278438</t>
  </si>
  <si>
    <t>Metoodika lahtikirjutus on pealiskaudne, sest keskendub Riigikohtu hinnangutele hoolsuskohustuse täitmisest. Sisu kirjelduses toodud finantsanalüüs tekitab segadust.  Puudub lahendus ärisaladusega teabe (mitte)avaldamisele. Lähenemine on pigem õiguslik, vähem majanduslik. Seetõttu on sisu kirjeldus ja metoodika rahuldaval viisil lahti kirjutatud, vastab keskmiselt Hankija ootustele.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</si>
</sst>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Aptos Narrow"/>
      <family val="2"/>
      <charset val="186"/>
      <scheme val="minor"/>
    </font>
    <font>
      <sz val="11"/>
      <color rgb="FF0070C0"/>
      <name val="Aptos Narrow"/>
      <family val="2"/>
      <charset val="186"/>
      <scheme val="minor"/>
    </font>
    <font>
      <b/>
      <sz val="11"/>
      <color theme="1"/>
      <name val="Aptos Narrow"/>
      <family val="2"/>
      <scheme val="minor"/>
    </font>
    <font>
      <sz val="10"/>
      <color theme="1"/>
      <name val="Arial"/>
      <family val="2"/>
      <charset val="186"/>
    </font>
  </fonts>
  <fills count="8">
    <fill>
      <patternFill patternType="none"/>
    </fill>
    <fill>
      <patternFill patternType="gray125"/>
    </fill>
    <fill>
      <patternFill patternType="solid">
        <fgColor theme="5" tint="0.79998168889431442"/>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s>
  <borders count="14">
    <border>
      <left/>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s>
  <cellStyleXfs count="1">
    <xf numFmtId="0" fontId="0" fillId="0" borderId="0"/>
  </cellStyleXfs>
  <cellXfs count="60">
    <xf numFmtId="0" fontId="0" fillId="0" borderId="0" xfId="0"/>
    <xf numFmtId="0" fontId="2" fillId="3" borderId="0" xfId="0" applyFont="1" applyFill="1" applyAlignment="1">
      <alignment vertical="top" wrapText="1"/>
    </xf>
    <xf numFmtId="164" fontId="2" fillId="3" borderId="2" xfId="0" applyNumberFormat="1" applyFont="1" applyFill="1" applyBorder="1"/>
    <xf numFmtId="0" fontId="0" fillId="3" borderId="2" xfId="0" applyFill="1" applyBorder="1"/>
    <xf numFmtId="164" fontId="2" fillId="3" borderId="3" xfId="0" applyNumberFormat="1" applyFont="1" applyFill="1" applyBorder="1"/>
    <xf numFmtId="2" fontId="2" fillId="3" borderId="1" xfId="0" applyNumberFormat="1" applyFont="1" applyFill="1" applyBorder="1"/>
    <xf numFmtId="0" fontId="2" fillId="0" borderId="0" xfId="0" applyFont="1" applyAlignment="1">
      <alignment vertical="top" wrapText="1"/>
    </xf>
    <xf numFmtId="0" fontId="0" fillId="0" borderId="8" xfId="0" applyBorder="1" applyAlignment="1">
      <alignment vertical="top" wrapText="1"/>
    </xf>
    <xf numFmtId="164" fontId="0" fillId="4" borderId="9" xfId="0" applyNumberFormat="1" applyFill="1" applyBorder="1"/>
    <xf numFmtId="164" fontId="0" fillId="5" borderId="9" xfId="0" applyNumberFormat="1" applyFill="1" applyBorder="1"/>
    <xf numFmtId="164" fontId="0" fillId="6" borderId="9" xfId="0" applyNumberFormat="1" applyFill="1" applyBorder="1"/>
    <xf numFmtId="164" fontId="0" fillId="7" borderId="9" xfId="0" applyNumberFormat="1" applyFill="1" applyBorder="1" applyAlignment="1">
      <alignment wrapText="1"/>
    </xf>
    <xf numFmtId="0" fontId="0" fillId="0" borderId="7" xfId="0" applyBorder="1" applyAlignment="1">
      <alignment vertical="top" wrapText="1"/>
    </xf>
    <xf numFmtId="0" fontId="0" fillId="0" borderId="7" xfId="0" applyBorder="1"/>
    <xf numFmtId="164" fontId="1" fillId="0" borderId="10" xfId="0" applyNumberFormat="1" applyFont="1" applyBorder="1"/>
    <xf numFmtId="164" fontId="1" fillId="0" borderId="8" xfId="0" applyNumberFormat="1" applyFont="1" applyBorder="1"/>
    <xf numFmtId="164" fontId="1" fillId="0" borderId="11" xfId="0" applyNumberFormat="1" applyFont="1" applyBorder="1"/>
    <xf numFmtId="0" fontId="0" fillId="0" borderId="12" xfId="0" applyBorder="1"/>
    <xf numFmtId="0" fontId="0" fillId="2" borderId="8" xfId="0" applyFill="1" applyBorder="1" applyAlignment="1">
      <alignment vertical="top" wrapText="1"/>
    </xf>
    <xf numFmtId="2" fontId="1" fillId="2" borderId="10" xfId="0" applyNumberFormat="1" applyFont="1" applyFill="1" applyBorder="1"/>
    <xf numFmtId="164" fontId="1" fillId="2" borderId="8" xfId="0" applyNumberFormat="1" applyFont="1" applyFill="1" applyBorder="1"/>
    <xf numFmtId="164" fontId="1" fillId="2" borderId="11" xfId="0" applyNumberFormat="1" applyFont="1" applyFill="1" applyBorder="1"/>
    <xf numFmtId="164" fontId="0" fillId="2" borderId="12" xfId="0" applyNumberFormat="1" applyFill="1" applyBorder="1"/>
    <xf numFmtId="3" fontId="0" fillId="0" borderId="10" xfId="0" applyNumberFormat="1" applyBorder="1"/>
    <xf numFmtId="3" fontId="0" fillId="0" borderId="8" xfId="0" applyNumberFormat="1" applyBorder="1"/>
    <xf numFmtId="3" fontId="0" fillId="0" borderId="11" xfId="0" applyNumberFormat="1" applyBorder="1"/>
    <xf numFmtId="1" fontId="1" fillId="2" borderId="8" xfId="0" applyNumberFormat="1" applyFont="1" applyFill="1" applyBorder="1"/>
    <xf numFmtId="1" fontId="1" fillId="2" borderId="11" xfId="0" applyNumberFormat="1" applyFont="1" applyFill="1" applyBorder="1"/>
    <xf numFmtId="0" fontId="0" fillId="2" borderId="12" xfId="0" applyFill="1" applyBorder="1"/>
    <xf numFmtId="0" fontId="0" fillId="0" borderId="0" xfId="0" applyAlignment="1">
      <alignment vertical="top"/>
    </xf>
    <xf numFmtId="0" fontId="3" fillId="0" borderId="0" xfId="0" applyFont="1" applyAlignment="1">
      <alignment horizontal="justify" vertical="center"/>
    </xf>
    <xf numFmtId="164" fontId="0" fillId="7" borderId="10" xfId="0" applyNumberFormat="1" applyFill="1" applyBorder="1" applyAlignment="1">
      <alignment wrapText="1"/>
    </xf>
    <xf numFmtId="164" fontId="0" fillId="6" borderId="13" xfId="0" applyNumberFormat="1" applyFill="1" applyBorder="1" applyAlignment="1">
      <alignment horizontal="center" vertical="top" wrapText="1"/>
    </xf>
    <xf numFmtId="164" fontId="0" fillId="6" borderId="8" xfId="0" applyNumberFormat="1" applyFill="1" applyBorder="1" applyAlignment="1">
      <alignment horizontal="center" vertical="top" wrapText="1"/>
    </xf>
    <xf numFmtId="164" fontId="0" fillId="6" borderId="11" xfId="0" applyNumberFormat="1" applyFill="1" applyBorder="1" applyAlignment="1">
      <alignment horizontal="center" vertical="top" wrapText="1"/>
    </xf>
    <xf numFmtId="164" fontId="0" fillId="7" borderId="13" xfId="0" applyNumberFormat="1" applyFill="1" applyBorder="1" applyAlignment="1">
      <alignment horizontal="center" vertical="top" wrapText="1"/>
    </xf>
    <xf numFmtId="164" fontId="0" fillId="7" borderId="8" xfId="0" applyNumberFormat="1" applyFill="1" applyBorder="1" applyAlignment="1">
      <alignment horizontal="center" vertical="top" wrapText="1"/>
    </xf>
    <xf numFmtId="164" fontId="0" fillId="7" borderId="12" xfId="0" applyNumberFormat="1" applyFill="1" applyBorder="1" applyAlignment="1">
      <alignment horizontal="center" vertical="top" wrapText="1"/>
    </xf>
    <xf numFmtId="164" fontId="0" fillId="7" borderId="7" xfId="0" applyNumberFormat="1" applyFill="1" applyBorder="1" applyAlignment="1">
      <alignment horizontal="center" vertical="top" wrapText="1"/>
    </xf>
    <xf numFmtId="164" fontId="0" fillId="4" borderId="13" xfId="0" applyNumberFormat="1" applyFill="1" applyBorder="1" applyAlignment="1">
      <alignment horizontal="center" vertical="top" wrapText="1"/>
    </xf>
    <xf numFmtId="164" fontId="0" fillId="4" borderId="8" xfId="0" applyNumberFormat="1" applyFill="1" applyBorder="1" applyAlignment="1">
      <alignment horizontal="center" vertical="top" wrapText="1"/>
    </xf>
    <xf numFmtId="164" fontId="0" fillId="4" borderId="11" xfId="0" applyNumberFormat="1" applyFill="1" applyBorder="1" applyAlignment="1">
      <alignment horizontal="center" vertical="top" wrapText="1"/>
    </xf>
    <xf numFmtId="164" fontId="0" fillId="5" borderId="13" xfId="0" applyNumberFormat="1" applyFill="1" applyBorder="1" applyAlignment="1">
      <alignment horizontal="center" vertical="top" wrapText="1"/>
    </xf>
    <xf numFmtId="164" fontId="0" fillId="5" borderId="8" xfId="0" applyNumberFormat="1" applyFill="1" applyBorder="1" applyAlignment="1">
      <alignment horizontal="center" vertical="top" wrapText="1"/>
    </xf>
    <xf numFmtId="164" fontId="0" fillId="5" borderId="11" xfId="0" applyNumberFormat="1" applyFill="1" applyBorder="1" applyAlignment="1">
      <alignment horizontal="center" vertical="top" wrapText="1"/>
    </xf>
    <xf numFmtId="0" fontId="0" fillId="4" borderId="4" xfId="0" applyFill="1" applyBorder="1" applyAlignment="1">
      <alignment horizontal="center"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5" borderId="4" xfId="0" applyFill="1" applyBorder="1" applyAlignment="1">
      <alignment horizontal="center" vertical="center" wrapText="1"/>
    </xf>
    <xf numFmtId="0" fontId="0" fillId="5" borderId="5" xfId="0" applyFill="1" applyBorder="1" applyAlignment="1">
      <alignment horizontal="center" vertical="center" wrapText="1"/>
    </xf>
    <xf numFmtId="0" fontId="0" fillId="5" borderId="6" xfId="0" applyFill="1" applyBorder="1" applyAlignment="1">
      <alignment horizontal="center" vertical="center" wrapText="1"/>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7" borderId="4" xfId="0" applyFill="1" applyBorder="1" applyAlignment="1">
      <alignment horizontal="center" vertical="center" wrapText="1"/>
    </xf>
    <xf numFmtId="0" fontId="0" fillId="7" borderId="5" xfId="0" applyFill="1" applyBorder="1" applyAlignment="1">
      <alignment horizontal="center" vertical="center" wrapText="1"/>
    </xf>
    <xf numFmtId="0" fontId="0" fillId="7" borderId="6" xfId="0" applyFill="1" applyBorder="1" applyAlignment="1">
      <alignment horizontal="center" vertical="center" wrapText="1"/>
    </xf>
    <xf numFmtId="164" fontId="0" fillId="4" borderId="13" xfId="0" applyNumberFormat="1" applyFill="1" applyBorder="1" applyAlignment="1">
      <alignment horizontal="left" vertical="top" wrapText="1"/>
    </xf>
    <xf numFmtId="164" fontId="0" fillId="4" borderId="8" xfId="0" applyNumberFormat="1" applyFill="1" applyBorder="1" applyAlignment="1">
      <alignment horizontal="left" vertical="top" wrapText="1"/>
    </xf>
    <xf numFmtId="164" fontId="0" fillId="4" borderId="11" xfId="0" applyNumberForma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180974</xdr:colOff>
      <xdr:row>29</xdr:row>
      <xdr:rowOff>142874</xdr:rowOff>
    </xdr:from>
    <xdr:to>
      <xdr:col>9</xdr:col>
      <xdr:colOff>114300</xdr:colOff>
      <xdr:row>42</xdr:row>
      <xdr:rowOff>180975</xdr:rowOff>
    </xdr:to>
    <xdr:sp macro="" textlink="">
      <xdr:nvSpPr>
        <xdr:cNvPr id="2" name="TextBox 1">
          <a:extLst>
            <a:ext uri="{FF2B5EF4-FFF2-40B4-BE49-F238E27FC236}">
              <a16:creationId xmlns:a16="http://schemas.microsoft.com/office/drawing/2014/main" id="{C8F5DC07-E078-4173-B6AD-D057F015E67C}"/>
            </a:ext>
          </a:extLst>
        </xdr:cNvPr>
        <xdr:cNvSpPr txBox="1"/>
      </xdr:nvSpPr>
      <xdr:spPr>
        <a:xfrm>
          <a:off x="180974" y="9458324"/>
          <a:ext cx="11896726" cy="24320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t-EE" sz="1100" b="1">
              <a:solidFill>
                <a:schemeClr val="dk1"/>
              </a:solidFill>
              <a:effectLst/>
              <a:latin typeface="+mn-lt"/>
              <a:ea typeface="+mn-ea"/>
              <a:cs typeface="+mn-cs"/>
            </a:rPr>
            <a:t>Pakkumuste hindamine ja edukaks tunnistamine</a:t>
          </a:r>
        </a:p>
        <a:p>
          <a:pPr lvl="0"/>
          <a:r>
            <a:rPr lang="et-EE" sz="1100" u="none" strike="noStrike">
              <a:solidFill>
                <a:schemeClr val="dk1"/>
              </a:solidFill>
              <a:effectLst/>
              <a:latin typeface="+mn-lt"/>
              <a:ea typeface="+mn-ea"/>
              <a:cs typeface="+mn-cs"/>
            </a:rPr>
            <a:t>Hindamiskriteeriumid, osakaalud ja hinnatavad näitajad ja hindamismetoodika on kirjeldatud RHAD dokumendis „Hindamiskriteeriumid ja hinnatavad näitajad“ ja Juhised</a:t>
          </a:r>
          <a:r>
            <a:rPr lang="et-EE" sz="1100" u="none" strike="noStrike" baseline="0">
              <a:solidFill>
                <a:schemeClr val="dk1"/>
              </a:solidFill>
              <a:effectLst/>
              <a:latin typeface="+mn-lt"/>
              <a:ea typeface="+mn-ea"/>
              <a:cs typeface="+mn-cs"/>
            </a:rPr>
            <a:t> pakkujatele </a:t>
          </a:r>
          <a:r>
            <a:rPr lang="et-EE" sz="1100" u="none" strike="noStrike">
              <a:solidFill>
                <a:schemeClr val="dk1"/>
              </a:solidFill>
              <a:effectLst/>
              <a:latin typeface="+mn-lt"/>
              <a:ea typeface="+mn-ea"/>
              <a:cs typeface="+mn-cs"/>
            </a:rPr>
            <a:t>punkti 5 alapunktides.Hindamiskriteeriumi Pakkumuse sisu kirjelduse osakaal ja hindamismetoodika:</a:t>
          </a:r>
          <a:endParaRPr lang="et-EE" sz="1400" u="none" strike="noStrike">
            <a:solidFill>
              <a:schemeClr val="dk1"/>
            </a:solidFill>
            <a:effectLst/>
            <a:latin typeface="+mn-lt"/>
            <a:ea typeface="+mn-ea"/>
            <a:cs typeface="+mn-cs"/>
          </a:endParaRPr>
        </a:p>
        <a:p>
          <a:r>
            <a:rPr lang="et-EE" sz="1100">
              <a:solidFill>
                <a:schemeClr val="dk1"/>
              </a:solidFill>
              <a:effectLst/>
              <a:latin typeface="+mn-lt"/>
              <a:ea typeface="+mn-ea"/>
              <a:cs typeface="+mn-cs"/>
            </a:rPr>
            <a:t>Pakkumuse sisu kirjeldus (osakaal 60). Pakkumuse sisu kirjelduse osas arvestab hankija pakutavat lisandväärtust lisaks lähteülesande punktis 2 toodule, pakkumuse vastavust lähteülesande püstitusele ning teostatavust (s.h projektiplaani realistlikkus). </a:t>
          </a:r>
          <a:endParaRPr lang="et-EE" sz="1400">
            <a:solidFill>
              <a:schemeClr val="dk1"/>
            </a:solidFill>
            <a:effectLst/>
            <a:latin typeface="+mn-lt"/>
            <a:ea typeface="+mn-ea"/>
            <a:cs typeface="+mn-cs"/>
          </a:endParaRPr>
        </a:p>
        <a:p>
          <a:r>
            <a:rPr lang="et-EE" sz="1100">
              <a:solidFill>
                <a:schemeClr val="dk1"/>
              </a:solidFill>
              <a:effectLst/>
              <a:latin typeface="+mn-lt"/>
              <a:ea typeface="+mn-ea"/>
              <a:cs typeface="+mn-cs"/>
            </a:rPr>
            <a:t> </a:t>
          </a:r>
        </a:p>
        <a:p>
          <a:r>
            <a:rPr lang="et-EE" sz="1100">
              <a:solidFill>
                <a:schemeClr val="dk1"/>
              </a:solidFill>
              <a:effectLst/>
              <a:latin typeface="+mn-lt"/>
              <a:ea typeface="+mn-ea"/>
              <a:cs typeface="+mn-cs"/>
            </a:rPr>
            <a:t>5.2.1 Pakkumuse sisu kirjeldust hinnatakse järgnevalt: </a:t>
          </a:r>
        </a:p>
        <a:p>
          <a:r>
            <a:rPr lang="et-EE" sz="1100">
              <a:solidFill>
                <a:schemeClr val="dk1"/>
              </a:solidFill>
              <a:effectLst/>
              <a:latin typeface="+mn-lt"/>
              <a:ea typeface="+mn-ea"/>
              <a:cs typeface="+mn-cs"/>
            </a:rPr>
            <a:t>Pakkuja arusaam lähteülesandest sh pakutav lisandväärtus. Projektiplaani elluviimise realistlikkus. Selgelt on kirjeldatud pakkuja arusaam lähteülesandest (sh lepingu eesmärkidest, oodatavatest tulemustest ja nende elluviimiseks vajalikest tegevustest, lähtudes lähteülesande punktist 2). Pakkuja metoodika ja lähenemisviis on piisav, et tagada teenuse kvaliteet ning eesmärkide saavutamine. Selgelt ja põhjalikult on kirjeldatud töömetoodika ning planeeritavad tegevused. </a:t>
          </a:r>
        </a:p>
        <a:p>
          <a:r>
            <a:rPr lang="et-EE" sz="1100">
              <a:solidFill>
                <a:schemeClr val="dk1"/>
              </a:solidFill>
              <a:effectLst/>
              <a:latin typeface="+mn-lt"/>
              <a:ea typeface="+mn-ea"/>
              <a:cs typeface="+mn-cs"/>
            </a:rPr>
            <a:t> </a:t>
          </a:r>
        </a:p>
        <a:p>
          <a:r>
            <a:rPr lang="et-EE" sz="1100">
              <a:solidFill>
                <a:schemeClr val="dk1"/>
              </a:solidFill>
              <a:effectLst/>
              <a:latin typeface="+mn-lt"/>
              <a:ea typeface="+mn-ea"/>
              <a:cs typeface="+mn-cs"/>
            </a:rPr>
            <a:t>Esitatud on täiendavad asjakohased küsimused lisaks Hankija toodule ning need on hankelepingu täitmiseks sobivad ja üheselt arusaadavad. </a:t>
          </a:r>
        </a:p>
        <a:p>
          <a:r>
            <a:rPr lang="et-EE" sz="1100">
              <a:solidFill>
                <a:schemeClr val="dk1"/>
              </a:solidFill>
              <a:effectLst/>
              <a:latin typeface="+mn-lt"/>
              <a:ea typeface="+mn-ea"/>
              <a:cs typeface="+mn-cs"/>
            </a:rPr>
            <a:t>Projektiplaanis on tööetappide lõikes välja toodud tööde loetelu koos tähtaegade, tulemite ja ressursi kasutusega. Projektiplaan peab võimaldama hinnata erikontrolli tegevusi, sh kogumahtu töötundides. Projektiplaan arvestab võimalike riskide ilmnemisega ja võimaldab oodatavaid tulemusi õigeaegselt saavutada. Pakutavad organisatoorsed meetmed (sh töökorraldus ja ressursi jaotus) on selgelt kirjeldatud ja on piisavad, et tagada teenuste kvaliteet, tähtaegadest kinnipidamine ning eesmärkide saavutamine. </a:t>
          </a:r>
        </a:p>
        <a:p>
          <a:r>
            <a:rPr lang="et-EE" sz="1100">
              <a:solidFill>
                <a:schemeClr val="dk1"/>
              </a:solidFill>
              <a:effectLst/>
              <a:latin typeface="+mn-lt"/>
              <a:ea typeface="+mn-ea"/>
              <a:cs typeface="+mn-cs"/>
            </a:rPr>
            <a:t> </a:t>
          </a:r>
        </a:p>
        <a:p>
          <a:r>
            <a:rPr lang="et-EE" sz="1100">
              <a:solidFill>
                <a:schemeClr val="dk1"/>
              </a:solidFill>
              <a:effectLst/>
              <a:latin typeface="+mn-lt"/>
              <a:ea typeface="+mn-ea"/>
              <a:cs typeface="+mn-cs"/>
            </a:rPr>
            <a:t> </a:t>
          </a:r>
          <a:endParaRPr lang="et-EE" sz="1100"/>
        </a:p>
      </xdr:txBody>
    </xdr:sp>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BD467-2B48-433F-9315-117B6F1AA155}">
  <dimension ref="A1:J22"/>
  <sheetViews>
    <sheetView showZeros="0" tabSelected="1" zoomScale="85" zoomScaleNormal="85" workbookViewId="0">
      <selection activeCell="D19" sqref="D19:D22"/>
    </sheetView>
  </sheetViews>
  <sheetFormatPr defaultRowHeight="15" x14ac:dyDescent="0.25"/>
  <cols>
    <col min="1" max="1" width="40.85546875" customWidth="1"/>
    <col min="2" max="2" width="39.42578125" customWidth="1"/>
    <col min="3" max="3" width="44" customWidth="1"/>
    <col min="4" max="4" width="24.140625" customWidth="1"/>
    <col min="5" max="5" width="31.5703125" customWidth="1"/>
    <col min="6" max="6" width="14.42578125" customWidth="1"/>
    <col min="7" max="7" width="28" customWidth="1"/>
    <col min="8" max="8" width="15.5703125" customWidth="1"/>
    <col min="9" max="9" width="26.140625" customWidth="1"/>
    <col min="10" max="10" width="15" customWidth="1"/>
  </cols>
  <sheetData>
    <row r="1" spans="1:10" ht="210" x14ac:dyDescent="0.25">
      <c r="A1" s="6" t="s">
        <v>31</v>
      </c>
      <c r="B1" s="12" t="s">
        <v>0</v>
      </c>
      <c r="C1" s="12" t="s">
        <v>1</v>
      </c>
      <c r="D1" s="12" t="s">
        <v>2</v>
      </c>
      <c r="E1" s="12" t="s">
        <v>3</v>
      </c>
      <c r="F1" s="13"/>
      <c r="G1" s="30" t="s">
        <v>12</v>
      </c>
      <c r="H1" s="13"/>
      <c r="I1" s="12" t="s">
        <v>14</v>
      </c>
      <c r="J1" s="12" t="s">
        <v>17</v>
      </c>
    </row>
    <row r="2" spans="1:10" ht="98.45" customHeight="1" thickBot="1" x14ac:dyDescent="0.3">
      <c r="A2" s="29" t="s">
        <v>8</v>
      </c>
      <c r="B2" s="7" t="s">
        <v>9</v>
      </c>
      <c r="C2" s="7" t="s">
        <v>9</v>
      </c>
      <c r="D2" s="7" t="s">
        <v>9</v>
      </c>
      <c r="E2" s="7" t="s">
        <v>10</v>
      </c>
      <c r="F2" s="7" t="s">
        <v>11</v>
      </c>
      <c r="G2" s="18" t="s">
        <v>15</v>
      </c>
      <c r="H2" s="7" t="s">
        <v>13</v>
      </c>
      <c r="I2" s="18" t="s">
        <v>16</v>
      </c>
      <c r="J2" s="1" t="s">
        <v>18</v>
      </c>
    </row>
    <row r="3" spans="1:10" x14ac:dyDescent="0.25">
      <c r="A3" s="45" t="s">
        <v>4</v>
      </c>
      <c r="B3" s="8">
        <v>6</v>
      </c>
      <c r="C3" s="8">
        <v>12</v>
      </c>
      <c r="D3" s="8">
        <v>20</v>
      </c>
      <c r="E3" s="8">
        <v>10</v>
      </c>
      <c r="F3" s="14">
        <f>SUM(B3:E3)</f>
        <v>48</v>
      </c>
      <c r="G3" s="19">
        <f>F3/MAX($F$3:$F$18)*60</f>
        <v>36.923076923076927</v>
      </c>
      <c r="H3" s="23">
        <v>374000</v>
      </c>
      <c r="I3" s="19">
        <f>MIN($H$3:$H$18)/H3*40</f>
        <v>20.855614973262032</v>
      </c>
      <c r="J3" s="5">
        <f>I3+G3</f>
        <v>57.778691896338955</v>
      </c>
    </row>
    <row r="4" spans="1:10" ht="45.75" customHeight="1" x14ac:dyDescent="0.25">
      <c r="A4" s="46"/>
      <c r="B4" s="57" t="s">
        <v>24</v>
      </c>
      <c r="C4" s="39" t="s">
        <v>21</v>
      </c>
      <c r="D4" s="39" t="s">
        <v>19</v>
      </c>
      <c r="E4" s="39" t="s">
        <v>22</v>
      </c>
      <c r="F4" s="15"/>
      <c r="G4" s="20"/>
      <c r="H4" s="24"/>
      <c r="I4" s="26"/>
      <c r="J4" s="4"/>
    </row>
    <row r="5" spans="1:10" x14ac:dyDescent="0.25">
      <c r="A5" s="46"/>
      <c r="B5" s="58"/>
      <c r="C5" s="40"/>
      <c r="D5" s="40"/>
      <c r="E5" s="40"/>
      <c r="F5" s="15"/>
      <c r="G5" s="20"/>
      <c r="H5" s="24"/>
      <c r="I5" s="26"/>
      <c r="J5" s="4"/>
    </row>
    <row r="6" spans="1:10" ht="43.5" customHeight="1" x14ac:dyDescent="0.25">
      <c r="A6" s="46"/>
      <c r="B6" s="58"/>
      <c r="C6" s="40"/>
      <c r="D6" s="40"/>
      <c r="E6" s="40"/>
      <c r="F6" s="15"/>
      <c r="G6" s="20"/>
      <c r="H6" s="24"/>
      <c r="I6" s="26"/>
      <c r="J6" s="4"/>
    </row>
    <row r="7" spans="1:10" ht="127.5" customHeight="1" thickBot="1" x14ac:dyDescent="0.3">
      <c r="A7" s="47"/>
      <c r="B7" s="59"/>
      <c r="C7" s="41"/>
      <c r="D7" s="41"/>
      <c r="E7" s="41"/>
      <c r="F7" s="16"/>
      <c r="G7" s="21"/>
      <c r="H7" s="25"/>
      <c r="I7" s="27"/>
      <c r="J7" s="2"/>
    </row>
    <row r="8" spans="1:10" x14ac:dyDescent="0.25">
      <c r="A8" s="48" t="s">
        <v>5</v>
      </c>
      <c r="B8" s="9">
        <v>20</v>
      </c>
      <c r="C8" s="9">
        <v>20</v>
      </c>
      <c r="D8" s="9">
        <v>20</v>
      </c>
      <c r="E8" s="9">
        <v>18</v>
      </c>
      <c r="F8" s="14">
        <f>SUM(B8:E8)</f>
        <v>78</v>
      </c>
      <c r="G8" s="19">
        <f>F8/MAX($F$3:$F$18)*60</f>
        <v>60</v>
      </c>
      <c r="H8" s="23">
        <v>261000</v>
      </c>
      <c r="I8" s="19">
        <f>MIN($H$3:$H$18)/H8*40</f>
        <v>29.885057471264368</v>
      </c>
      <c r="J8" s="5">
        <f>I8+G8</f>
        <v>89.885057471264361</v>
      </c>
    </row>
    <row r="9" spans="1:10" x14ac:dyDescent="0.25">
      <c r="A9" s="49"/>
      <c r="B9" s="42" t="s">
        <v>23</v>
      </c>
      <c r="C9" s="42" t="s">
        <v>25</v>
      </c>
      <c r="D9" s="42" t="s">
        <v>19</v>
      </c>
      <c r="E9" s="42" t="s">
        <v>30</v>
      </c>
      <c r="F9" s="15"/>
      <c r="G9" s="20"/>
      <c r="H9" s="24"/>
      <c r="I9" s="26"/>
      <c r="J9" s="4"/>
    </row>
    <row r="10" spans="1:10" x14ac:dyDescent="0.25">
      <c r="A10" s="49"/>
      <c r="B10" s="43"/>
      <c r="C10" s="43"/>
      <c r="D10" s="43"/>
      <c r="E10" s="43"/>
      <c r="F10" s="15"/>
      <c r="G10" s="20"/>
      <c r="H10" s="24"/>
      <c r="I10" s="26"/>
      <c r="J10" s="4"/>
    </row>
    <row r="11" spans="1:10" x14ac:dyDescent="0.25">
      <c r="A11" s="49"/>
      <c r="B11" s="43"/>
      <c r="C11" s="43"/>
      <c r="D11" s="43"/>
      <c r="E11" s="43"/>
      <c r="F11" s="15"/>
      <c r="G11" s="20"/>
      <c r="H11" s="24"/>
      <c r="I11" s="26"/>
      <c r="J11" s="4"/>
    </row>
    <row r="12" spans="1:10" ht="130.5" customHeight="1" thickBot="1" x14ac:dyDescent="0.3">
      <c r="A12" s="50"/>
      <c r="B12" s="44"/>
      <c r="C12" s="44"/>
      <c r="D12" s="44"/>
      <c r="E12" s="44"/>
      <c r="F12" s="16"/>
      <c r="G12" s="21"/>
      <c r="H12" s="25"/>
      <c r="I12" s="27"/>
      <c r="J12" s="2"/>
    </row>
    <row r="13" spans="1:10" x14ac:dyDescent="0.25">
      <c r="A13" s="51" t="s">
        <v>6</v>
      </c>
      <c r="B13" s="10">
        <v>14</v>
      </c>
      <c r="C13" s="10">
        <v>16</v>
      </c>
      <c r="D13" s="10">
        <v>20</v>
      </c>
      <c r="E13" s="10">
        <v>18</v>
      </c>
      <c r="F13" s="14">
        <f>SUM(B13:E13)</f>
        <v>68</v>
      </c>
      <c r="G13" s="19">
        <f>F13/MAX($F$3:$F$18)*60</f>
        <v>52.307692307692307</v>
      </c>
      <c r="H13" s="23">
        <v>195000</v>
      </c>
      <c r="I13" s="19">
        <f>MIN($H$3:$H$18)/H13*40</f>
        <v>40</v>
      </c>
      <c r="J13" s="5">
        <f>I13+G13</f>
        <v>92.307692307692307</v>
      </c>
    </row>
    <row r="14" spans="1:10" x14ac:dyDescent="0.25">
      <c r="A14" s="52"/>
      <c r="B14" s="32" t="s">
        <v>32</v>
      </c>
      <c r="C14" s="32" t="s">
        <v>27</v>
      </c>
      <c r="D14" s="32" t="s">
        <v>19</v>
      </c>
      <c r="E14" s="32" t="s">
        <v>29</v>
      </c>
      <c r="F14" s="15"/>
      <c r="G14" s="20"/>
      <c r="H14" s="24"/>
      <c r="I14" s="26"/>
      <c r="J14" s="4"/>
    </row>
    <row r="15" spans="1:10" x14ac:dyDescent="0.25">
      <c r="A15" s="52"/>
      <c r="B15" s="33"/>
      <c r="C15" s="33"/>
      <c r="D15" s="33"/>
      <c r="E15" s="33"/>
      <c r="F15" s="15"/>
      <c r="G15" s="20"/>
      <c r="H15" s="24"/>
      <c r="I15" s="26"/>
      <c r="J15" s="4"/>
    </row>
    <row r="16" spans="1:10" x14ac:dyDescent="0.25">
      <c r="A16" s="52"/>
      <c r="B16" s="33"/>
      <c r="C16" s="33"/>
      <c r="D16" s="33"/>
      <c r="E16" s="33"/>
      <c r="F16" s="15"/>
      <c r="G16" s="20"/>
      <c r="H16" s="24"/>
      <c r="I16" s="26"/>
      <c r="J16" s="4"/>
    </row>
    <row r="17" spans="1:10" ht="144" customHeight="1" thickBot="1" x14ac:dyDescent="0.3">
      <c r="A17" s="53"/>
      <c r="B17" s="34"/>
      <c r="C17" s="34"/>
      <c r="D17" s="34"/>
      <c r="E17" s="34"/>
      <c r="F17" s="16"/>
      <c r="G17" s="21"/>
      <c r="H17" s="25"/>
      <c r="I17" s="27"/>
      <c r="J17" s="2"/>
    </row>
    <row r="18" spans="1:10" x14ac:dyDescent="0.25">
      <c r="A18" s="54" t="s">
        <v>7</v>
      </c>
      <c r="B18" s="11">
        <v>14</v>
      </c>
      <c r="C18" s="11">
        <v>14</v>
      </c>
      <c r="D18" s="31">
        <v>20</v>
      </c>
      <c r="E18" s="11">
        <v>4</v>
      </c>
      <c r="F18" s="14">
        <f>SUM(B18:E18)</f>
        <v>52</v>
      </c>
      <c r="G18" s="19">
        <f>F18/MAX($F$3:$F$18)*60</f>
        <v>40</v>
      </c>
      <c r="H18" s="23">
        <v>244000</v>
      </c>
      <c r="I18" s="19">
        <f>MIN($H$3:$H$18)/H18*40</f>
        <v>31.967213114754102</v>
      </c>
      <c r="J18" s="5">
        <f>I18+G18</f>
        <v>71.967213114754102</v>
      </c>
    </row>
    <row r="19" spans="1:10" x14ac:dyDescent="0.25">
      <c r="A19" s="55"/>
      <c r="B19" s="35" t="s">
        <v>26</v>
      </c>
      <c r="C19" s="35" t="s">
        <v>28</v>
      </c>
      <c r="D19" s="38" t="s">
        <v>19</v>
      </c>
      <c r="E19" s="35" t="s">
        <v>20</v>
      </c>
      <c r="F19" s="15"/>
      <c r="G19" s="20"/>
      <c r="H19" s="24"/>
      <c r="I19" s="26"/>
      <c r="J19" s="4"/>
    </row>
    <row r="20" spans="1:10" x14ac:dyDescent="0.25">
      <c r="A20" s="55"/>
      <c r="B20" s="36"/>
      <c r="C20" s="36"/>
      <c r="D20" s="36"/>
      <c r="E20" s="36"/>
      <c r="F20" s="15"/>
      <c r="G20" s="20"/>
      <c r="H20" s="24"/>
      <c r="I20" s="26"/>
      <c r="J20" s="4"/>
    </row>
    <row r="21" spans="1:10" x14ac:dyDescent="0.25">
      <c r="A21" s="55"/>
      <c r="B21" s="36"/>
      <c r="C21" s="36"/>
      <c r="D21" s="36"/>
      <c r="E21" s="36"/>
      <c r="F21" s="15"/>
      <c r="G21" s="20"/>
      <c r="H21" s="24"/>
      <c r="I21" s="26"/>
      <c r="J21" s="4"/>
    </row>
    <row r="22" spans="1:10" ht="116.45" customHeight="1" thickBot="1" x14ac:dyDescent="0.3">
      <c r="A22" s="56"/>
      <c r="B22" s="37"/>
      <c r="C22" s="37"/>
      <c r="D22" s="37"/>
      <c r="E22" s="37"/>
      <c r="F22" s="17"/>
      <c r="G22" s="22"/>
      <c r="H22" s="17"/>
      <c r="I22" s="28"/>
      <c r="J22" s="3"/>
    </row>
  </sheetData>
  <mergeCells count="20">
    <mergeCell ref="A3:A7"/>
    <mergeCell ref="A8:A12"/>
    <mergeCell ref="A13:A17"/>
    <mergeCell ref="A18:A22"/>
    <mergeCell ref="B4:B7"/>
    <mergeCell ref="B14:B17"/>
    <mergeCell ref="C4:C7"/>
    <mergeCell ref="D4:D7"/>
    <mergeCell ref="E4:E7"/>
    <mergeCell ref="B9:B12"/>
    <mergeCell ref="C9:C12"/>
    <mergeCell ref="D9:D12"/>
    <mergeCell ref="E9:E12"/>
    <mergeCell ref="C14:C17"/>
    <mergeCell ref="D14:D17"/>
    <mergeCell ref="E14:E17"/>
    <mergeCell ref="B19:B22"/>
    <mergeCell ref="C19:C22"/>
    <mergeCell ref="D19:D22"/>
    <mergeCell ref="E19:E22"/>
  </mergeCells>
  <conditionalFormatting sqref="J3:J6 J13:J16 J8:J11 J18:J21">
    <cfRule type="colorScale" priority="1">
      <colorScale>
        <cfvo type="min"/>
        <cfvo type="percentile" val="50"/>
        <cfvo type="max"/>
        <color rgb="FFF8696B"/>
        <color rgb="FFFFEB84"/>
        <color rgb="FF63BE7B"/>
      </colorScale>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456DEDBFFEA0446A8376F4BA779B004" ma:contentTypeVersion="18" ma:contentTypeDescription="Loo uus dokument" ma:contentTypeScope="" ma:versionID="50e226499907b2f0907f04a93c906fa1">
  <xsd:schema xmlns:xsd="http://www.w3.org/2001/XMLSchema" xmlns:xs="http://www.w3.org/2001/XMLSchema" xmlns:p="http://schemas.microsoft.com/office/2006/metadata/properties" xmlns:ns2="a1527952-2f98-4d87-846f-f09f9c0291c7" xmlns:ns3="37328734-b731-4a09-a933-5cb04ce7b0b5" targetNamespace="http://schemas.microsoft.com/office/2006/metadata/properties" ma:root="true" ma:fieldsID="6415dd86beeb250bcfd0a0adb732e1ee" ns2:_="" ns3:_="">
    <xsd:import namespace="a1527952-2f98-4d87-846f-f09f9c0291c7"/>
    <xsd:import namespace="37328734-b731-4a09-a933-5cb04ce7b0b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527952-2f98-4d87-846f-f09f9c0291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Pildisildid" ma:readOnly="false" ma:fieldId="{5cf76f15-5ced-4ddc-b409-7134ff3c332f}" ma:taxonomyMulti="true" ma:sspId="42fc8c34-6131-460a-a028-367db9ee0e7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7328734-b731-4a09-a933-5cb04ce7b0b5" elementFormDefault="qualified">
    <xsd:import namespace="http://schemas.microsoft.com/office/2006/documentManagement/types"/>
    <xsd:import namespace="http://schemas.microsoft.com/office/infopath/2007/PartnerControls"/>
    <xsd:element name="SharedWithUsers" ma:index="14"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Ühiskasutusse andmise üksikasjad" ma:internalName="SharedWithDetails" ma:readOnly="true">
      <xsd:simpleType>
        <xsd:restriction base="dms:Note">
          <xsd:maxLength value="255"/>
        </xsd:restriction>
      </xsd:simpleType>
    </xsd:element>
    <xsd:element name="TaxCatchAll" ma:index="23" nillable="true" ma:displayName="Taxonomy Catch All Column" ma:hidden="true" ma:list="{e2452563-2c40-44f0-8e27-8ffef175d897}" ma:internalName="TaxCatchAll" ma:showField="CatchAllData" ma:web="37328734-b731-4a09-a933-5cb04ce7b0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1527952-2f98-4d87-846f-f09f9c0291c7">
      <Terms xmlns="http://schemas.microsoft.com/office/infopath/2007/PartnerControls"/>
    </lcf76f155ced4ddcb4097134ff3c332f>
    <TaxCatchAll xmlns="37328734-b731-4a09-a933-5cb04ce7b0b5" xsi:nil="true"/>
  </documentManagement>
</p:properties>
</file>

<file path=customXml/itemProps1.xml><?xml version="1.0" encoding="utf-8"?>
<ds:datastoreItem xmlns:ds="http://schemas.openxmlformats.org/officeDocument/2006/customXml" ds:itemID="{862EB3B3-3535-45A2-9A3B-5A25CD27E8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527952-2f98-4d87-846f-f09f9c0291c7"/>
    <ds:schemaRef ds:uri="37328734-b731-4a09-a933-5cb04ce7b0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6CA8C8-51C5-43B6-9285-5A9FFC488D97}">
  <ds:schemaRefs>
    <ds:schemaRef ds:uri="http://schemas.microsoft.com/sharepoint/v3/contenttype/forms"/>
  </ds:schemaRefs>
</ds:datastoreItem>
</file>

<file path=customXml/itemProps3.xml><?xml version="1.0" encoding="utf-8"?>
<ds:datastoreItem xmlns:ds="http://schemas.openxmlformats.org/officeDocument/2006/customXml" ds:itemID="{B2AF582E-45B3-4B44-940A-F4479118BB6E}">
  <ds:schemaRefs>
    <ds:schemaRef ds:uri="http://schemas.microsoft.com/office/2006/metadata/properties"/>
    <ds:schemaRef ds:uri="http://schemas.microsoft.com/office/infopath/2007/PartnerControls"/>
    <ds:schemaRef ds:uri="a1527952-2f98-4d87-846f-f09f9c0291c7"/>
    <ds:schemaRef ds:uri="37328734-b731-4a09-a933-5cb04ce7b0b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KOKKU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Gert Schultz</dc:creator>
  <cp:lastModifiedBy>Andry Palu</cp:lastModifiedBy>
  <dcterms:created xsi:type="dcterms:W3CDTF">2024-04-25T09:41:06Z</dcterms:created>
  <dcterms:modified xsi:type="dcterms:W3CDTF">2024-05-10T13:06:19Z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0x0101006456DEDBFFEA0446A8376F4BA779B004</vt:lpwstr>
  </property>
  <property fmtid="{D5CDD505-2E9C-101B-9397-08002B2CF9AE}" pid="3" name="MediaServiceImageTags">
    <vt:lpwstr/>
  </property>
</Properties>
</file>